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1" activeTab="2"/>
  </bookViews>
  <sheets>
    <sheet name="106年既有設備盤查表-照明設備" sheetId="1" r:id="rId1"/>
    <sheet name="107年設備汰換表-照明設備" sheetId="2" r:id="rId2"/>
    <sheet name="106年既有設備盤查表-空調設備" sheetId="3" r:id="rId3"/>
    <sheet name="107年設備汰換表-空調設備" sheetId="4" r:id="rId4"/>
  </sheets>
  <definedNames/>
  <calcPr fullCalcOnLoad="1"/>
</workbook>
</file>

<file path=xl/sharedStrings.xml><?xml version="1.0" encoding="utf-8"?>
<sst xmlns="http://schemas.openxmlformats.org/spreadsheetml/2006/main" count="99" uniqueCount="67">
  <si>
    <r>
      <rPr>
        <sz val="12"/>
        <color indexed="8"/>
        <rFont val="標楷體"/>
        <family val="4"/>
      </rPr>
      <t>設置年份</t>
    </r>
  </si>
  <si>
    <r>
      <t>2</t>
    </r>
    <r>
      <rPr>
        <sz val="12"/>
        <color indexed="8"/>
        <rFont val="標楷體"/>
        <family val="4"/>
      </rPr>
      <t>呎</t>
    </r>
  </si>
  <si>
    <r>
      <rPr>
        <sz val="12"/>
        <color indexed="8"/>
        <rFont val="標楷體"/>
        <family val="4"/>
      </rPr>
      <t>變頻</t>
    </r>
  </si>
  <si>
    <r>
      <rPr>
        <sz val="12"/>
        <color indexed="8"/>
        <rFont val="標楷體"/>
        <family val="4"/>
      </rPr>
      <t>中央空調主機</t>
    </r>
  </si>
  <si>
    <r>
      <rPr>
        <sz val="12"/>
        <color indexed="8"/>
        <rFont val="標楷體"/>
        <family val="4"/>
      </rPr>
      <t>箱型冷氣機</t>
    </r>
  </si>
  <si>
    <r>
      <rPr>
        <sz val="12"/>
        <color indexed="8"/>
        <rFont val="標楷體"/>
        <family val="4"/>
      </rPr>
      <t>窗型冷氣機</t>
    </r>
  </si>
  <si>
    <r>
      <rPr>
        <sz val="12"/>
        <color indexed="8"/>
        <rFont val="標楷體"/>
        <family val="4"/>
      </rPr>
      <t>分離式冷氣機</t>
    </r>
  </si>
  <si>
    <r>
      <t>[</t>
    </r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 xml:space="preserve">]: </t>
    </r>
    <r>
      <rPr>
        <sz val="10"/>
        <color indexed="8"/>
        <rFont val="標楷體"/>
        <family val="4"/>
      </rPr>
      <t>以上金額為參考值，實際價格依廠商報價為主。</t>
    </r>
  </si>
  <si>
    <r>
      <rPr>
        <sz val="12"/>
        <color indexed="8"/>
        <rFont val="標楷體"/>
        <family val="4"/>
      </rPr>
      <t>中央空調主機</t>
    </r>
  </si>
  <si>
    <r>
      <rPr>
        <sz val="12"/>
        <color indexed="8"/>
        <rFont val="標楷體"/>
        <family val="4"/>
      </rPr>
      <t>箱型冷氣機</t>
    </r>
  </si>
  <si>
    <r>
      <rPr>
        <sz val="12"/>
        <color indexed="8"/>
        <rFont val="標楷體"/>
        <family val="4"/>
      </rPr>
      <t>窗型冷氣機</t>
    </r>
  </si>
  <si>
    <r>
      <rPr>
        <sz val="12"/>
        <color indexed="8"/>
        <rFont val="標楷體"/>
        <family val="4"/>
      </rPr>
      <t>分離式冷氣機</t>
    </r>
  </si>
  <si>
    <r>
      <rPr>
        <sz val="12"/>
        <color indexed="8"/>
        <rFont val="標楷體"/>
        <family val="4"/>
      </rPr>
      <t>中央空調主機</t>
    </r>
  </si>
  <si>
    <r>
      <t>2</t>
    </r>
    <r>
      <rPr>
        <sz val="12"/>
        <color indexed="8"/>
        <rFont val="標楷體"/>
        <family val="4"/>
      </rPr>
      <t>呎</t>
    </r>
  </si>
  <si>
    <r>
      <t>4</t>
    </r>
    <r>
      <rPr>
        <sz val="12"/>
        <color indexed="8"/>
        <rFont val="標楷體"/>
        <family val="4"/>
      </rPr>
      <t>呎</t>
    </r>
  </si>
  <si>
    <r>
      <rPr>
        <sz val="12"/>
        <color indexed="8"/>
        <rFont val="標楷體"/>
        <family val="4"/>
      </rPr>
      <t>單支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山形、格柵等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</si>
  <si>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雙支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山形、格柵等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</si>
  <si>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四支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山形、格柵等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</si>
  <si>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汰換為變頻式所需經費估算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</si>
  <si>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汰換為</t>
    </r>
    <r>
      <rPr>
        <sz val="12"/>
        <color indexed="8"/>
        <rFont val="Times New Roman"/>
        <family val="1"/>
      </rPr>
      <t>LED</t>
    </r>
    <r>
      <rPr>
        <sz val="12"/>
        <color indexed="8"/>
        <rFont val="標楷體"/>
        <family val="4"/>
      </rPr>
      <t>燈具</t>
    </r>
    <r>
      <rPr>
        <sz val="12"/>
        <color indexed="8"/>
        <rFont val="Times New Roman"/>
        <family val="1"/>
      </rPr>
      <t xml:space="preserve">(T8)
</t>
    </r>
    <r>
      <rPr>
        <sz val="12"/>
        <color indexed="8"/>
        <rFont val="標楷體"/>
        <family val="4"/>
      </rPr>
      <t>單盞費用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</si>
  <si>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汰換為</t>
    </r>
    <r>
      <rPr>
        <sz val="12"/>
        <color indexed="8"/>
        <rFont val="Times New Roman"/>
        <family val="1"/>
      </rPr>
      <t>LED</t>
    </r>
    <r>
      <rPr>
        <sz val="12"/>
        <color indexed="8"/>
        <rFont val="標楷體"/>
        <family val="4"/>
      </rPr>
      <t>燈具所需經費估算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</si>
  <si>
    <r>
      <t>LED</t>
    </r>
    <r>
      <rPr>
        <sz val="12"/>
        <color indexed="8"/>
        <rFont val="標楷體"/>
        <family val="4"/>
      </rPr>
      <t>燈具</t>
    </r>
  </si>
  <si>
    <r>
      <t>LED</t>
    </r>
    <r>
      <rPr>
        <sz val="12"/>
        <color indexed="8"/>
        <rFont val="標楷體"/>
        <family val="4"/>
      </rPr>
      <t>燈具</t>
    </r>
  </si>
  <si>
    <r>
      <rPr>
        <sz val="12"/>
        <color indexed="8"/>
        <rFont val="標楷體"/>
        <family val="4"/>
      </rPr>
      <t xml:space="preserve">每噸金額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/RT)</t>
    </r>
  </si>
  <si>
    <r>
      <t>50</t>
    </r>
    <r>
      <rPr>
        <sz val="12"/>
        <color indexed="8"/>
        <rFont val="標楷體"/>
        <family val="4"/>
      </rPr>
      <t>以下</t>
    </r>
  </si>
  <si>
    <r>
      <t>5.0</t>
    </r>
    <r>
      <rPr>
        <sz val="12"/>
        <color indexed="8"/>
        <rFont val="標楷體"/>
        <family val="4"/>
      </rPr>
      <t>以下</t>
    </r>
  </si>
  <si>
    <r>
      <t>1.0</t>
    </r>
    <r>
      <rPr>
        <sz val="12"/>
        <color indexed="8"/>
        <rFont val="標楷體"/>
        <family val="4"/>
      </rPr>
      <t>以下</t>
    </r>
  </si>
  <si>
    <r>
      <t>2</t>
    </r>
    <r>
      <rPr>
        <sz val="12"/>
        <color indexed="8"/>
        <rFont val="標楷體"/>
        <family val="4"/>
      </rPr>
      <t>呎</t>
    </r>
  </si>
  <si>
    <r>
      <rPr>
        <sz val="12"/>
        <color indexed="8"/>
        <rFont val="標楷體"/>
        <family val="4"/>
      </rPr>
      <t>數量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盞</t>
    </r>
    <r>
      <rPr>
        <sz val="12"/>
        <color indexed="8"/>
        <rFont val="Times New Roman"/>
        <family val="1"/>
      </rPr>
      <t>)</t>
    </r>
  </si>
  <si>
    <r>
      <t>104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以前</t>
    </r>
  </si>
  <si>
    <r>
      <t>105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以後</t>
    </r>
  </si>
  <si>
    <r>
      <t>T5</t>
    </r>
    <r>
      <rPr>
        <sz val="12"/>
        <color indexed="8"/>
        <rFont val="標楷體"/>
        <family val="4"/>
      </rPr>
      <t>電子安定器</t>
    </r>
  </si>
  <si>
    <r>
      <t>T8</t>
    </r>
    <r>
      <rPr>
        <sz val="12"/>
        <color indexed="8"/>
        <rFont val="標楷體"/>
        <family val="4"/>
      </rPr>
      <t>電子安定器</t>
    </r>
  </si>
  <si>
    <r>
      <t>104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以前</t>
    </r>
  </si>
  <si>
    <t>種類</t>
  </si>
  <si>
    <r>
      <rPr>
        <sz val="12"/>
        <color indexed="8"/>
        <rFont val="標楷體"/>
        <family val="4"/>
      </rPr>
      <t>數量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盞</t>
    </r>
    <r>
      <rPr>
        <sz val="12"/>
        <color indexed="8"/>
        <rFont val="Times New Roman"/>
        <family val="1"/>
      </rPr>
      <t>)</t>
    </r>
  </si>
  <si>
    <r>
      <t>T8/T9/T12</t>
    </r>
    <r>
      <rPr>
        <sz val="12"/>
        <color indexed="8"/>
        <rFont val="標楷體"/>
        <family val="4"/>
      </rPr>
      <t>傳統鐵磁式安定器</t>
    </r>
  </si>
  <si>
    <t>種類</t>
  </si>
  <si>
    <r>
      <rPr>
        <sz val="12"/>
        <color indexed="8"/>
        <rFont val="標楷體"/>
        <family val="4"/>
      </rPr>
      <t>總數量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台</t>
    </r>
    <r>
      <rPr>
        <sz val="12"/>
        <color indexed="8"/>
        <rFont val="Times New Roman"/>
        <family val="1"/>
      </rPr>
      <t>)</t>
    </r>
  </si>
  <si>
    <t>種類</t>
  </si>
  <si>
    <t>類型</t>
  </si>
  <si>
    <t>種類</t>
  </si>
  <si>
    <r>
      <t>9</t>
    </r>
    <r>
      <rPr>
        <sz val="12"/>
        <color indexed="8"/>
        <rFont val="標楷體"/>
        <family val="4"/>
      </rPr>
      <t>年以上空調的數量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台</t>
    </r>
    <r>
      <rPr>
        <sz val="12"/>
        <color indexed="8"/>
        <rFont val="Times New Roman"/>
        <family val="1"/>
      </rPr>
      <t>)</t>
    </r>
  </si>
  <si>
    <r>
      <t>15</t>
    </r>
    <r>
      <rPr>
        <sz val="12"/>
        <color indexed="8"/>
        <rFont val="標楷體"/>
        <family val="4"/>
      </rPr>
      <t>年以上空調的數量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台</t>
    </r>
    <r>
      <rPr>
        <sz val="12"/>
        <color indexed="8"/>
        <rFont val="Times New Roman"/>
        <family val="1"/>
      </rPr>
      <t>)</t>
    </r>
  </si>
  <si>
    <t>預計汰換日期
(年/月)</t>
  </si>
  <si>
    <r>
      <t>107</t>
    </r>
    <r>
      <rPr>
        <sz val="12"/>
        <color indexed="8"/>
        <rFont val="標楷體"/>
        <family val="4"/>
      </rPr>
      <t xml:space="preserve">年
編列汰換經費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</si>
  <si>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 xml:space="preserve">預計汰換日期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</si>
  <si>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數量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台</t>
    </r>
    <r>
      <rPr>
        <sz val="12"/>
        <color indexed="8"/>
        <rFont val="Times New Roman"/>
        <family val="1"/>
      </rPr>
      <t>)</t>
    </r>
  </si>
  <si>
    <r>
      <t>107</t>
    </r>
    <r>
      <rPr>
        <sz val="12"/>
        <color indexed="8"/>
        <rFont val="標楷體"/>
        <family val="4"/>
      </rPr>
      <t xml:space="preserve">年編列汰換經費
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</si>
  <si>
    <r>
      <t>106</t>
    </r>
    <r>
      <rPr>
        <b/>
        <sz val="14"/>
        <color indexed="8"/>
        <rFont val="標楷體"/>
        <family val="4"/>
      </rPr>
      <t>年既有設備盤查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標楷體"/>
        <family val="4"/>
      </rPr>
      <t>照明</t>
    </r>
  </si>
  <si>
    <r>
      <t>107</t>
    </r>
    <r>
      <rPr>
        <b/>
        <sz val="14"/>
        <color indexed="8"/>
        <rFont val="標楷體"/>
        <family val="4"/>
      </rPr>
      <t>年預計汰換設備數量/照明</t>
    </r>
  </si>
  <si>
    <r>
      <rPr>
        <sz val="12"/>
        <color indexed="8"/>
        <rFont val="Times New Roman"/>
        <family val="1"/>
      </rPr>
      <t>[</t>
    </r>
    <r>
      <rPr>
        <sz val="12"/>
        <color indexed="8"/>
        <rFont val="標楷體"/>
        <family val="4"/>
      </rPr>
      <t>註</t>
    </r>
    <r>
      <rPr>
        <sz val="12"/>
        <color indexed="8"/>
        <rFont val="Times New Roman"/>
        <family val="1"/>
      </rPr>
      <t>]: 
1.</t>
    </r>
    <r>
      <rPr>
        <sz val="12"/>
        <color indexed="8"/>
        <rFont val="標楷體"/>
        <family val="4"/>
      </rPr>
      <t>橘色底部分為下拉式選單，白色底為單位填報欄位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。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</rPr>
      <t>欄位不敷使用請自行新增。</t>
    </r>
  </si>
  <si>
    <r>
      <t>106</t>
    </r>
    <r>
      <rPr>
        <b/>
        <sz val="14"/>
        <color indexed="8"/>
        <rFont val="標楷體"/>
        <family val="4"/>
      </rPr>
      <t>年既有設備盤查/空調</t>
    </r>
  </si>
  <si>
    <r>
      <t>107</t>
    </r>
    <r>
      <rPr>
        <b/>
        <sz val="14"/>
        <color indexed="8"/>
        <rFont val="標楷體"/>
        <family val="4"/>
      </rPr>
      <t>年預計汰換設備數量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標楷體"/>
        <family val="4"/>
      </rPr>
      <t>空調</t>
    </r>
  </si>
  <si>
    <r>
      <t>[</t>
    </r>
    <r>
      <rPr>
        <sz val="12"/>
        <color indexed="8"/>
        <rFont val="標楷體"/>
        <family val="4"/>
      </rPr>
      <t>註</t>
    </r>
    <r>
      <rPr>
        <sz val="12"/>
        <color indexed="8"/>
        <rFont val="Times New Roman"/>
        <family val="1"/>
      </rPr>
      <t>]: 
1.</t>
    </r>
    <r>
      <rPr>
        <sz val="12"/>
        <color indexed="8"/>
        <rFont val="標楷體"/>
        <family val="4"/>
      </rPr>
      <t>橘色底部分為下拉式選單，白色底為單位填報欄位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。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</rPr>
      <t>欄位不敷使用請自行新增。</t>
    </r>
  </si>
  <si>
    <r>
      <t>[</t>
    </r>
    <r>
      <rPr>
        <sz val="12"/>
        <color indexed="8"/>
        <rFont val="標楷體"/>
        <family val="4"/>
      </rPr>
      <t>註</t>
    </r>
    <r>
      <rPr>
        <sz val="12"/>
        <color indexed="8"/>
        <rFont val="Times New Roman"/>
        <family val="1"/>
      </rPr>
      <t>]: 
1.</t>
    </r>
    <r>
      <rPr>
        <sz val="12"/>
        <color indexed="8"/>
        <rFont val="標楷體"/>
        <family val="4"/>
      </rPr>
      <t>橘色底部分為下拉式選單，白色底為單位填報欄位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。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</rPr>
      <t>欄位不敷使用請自行新增。</t>
    </r>
  </si>
  <si>
    <r>
      <t>[</t>
    </r>
    <r>
      <rPr>
        <sz val="12"/>
        <color indexed="8"/>
        <rFont val="標楷體"/>
        <family val="4"/>
      </rPr>
      <t>註</t>
    </r>
    <r>
      <rPr>
        <sz val="12"/>
        <color indexed="8"/>
        <rFont val="Times New Roman"/>
        <family val="1"/>
      </rPr>
      <t>]: 
1.</t>
    </r>
    <r>
      <rPr>
        <sz val="12"/>
        <color indexed="8"/>
        <rFont val="標楷體"/>
        <family val="4"/>
      </rPr>
      <t>橘色底部分為下拉式選單，白色底為單位填報欄位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。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標楷體"/>
        <family val="4"/>
      </rPr>
      <t>欄位不敷使用請自行新增。</t>
    </r>
  </si>
  <si>
    <t>單支燈管(山形、格柵等)</t>
  </si>
  <si>
    <t>單支燈管(山形、格柵等)</t>
  </si>
  <si>
    <t>類型
(下拉式選單)</t>
  </si>
  <si>
    <t>尺寸
(下拉式選單)</t>
  </si>
  <si>
    <t>單支燈管(山形、格柵等)</t>
  </si>
  <si>
    <t>類型
(下拉式選單)</t>
  </si>
  <si>
    <t>類型 (變頻/非變頻)
(下拉式選單)</t>
  </si>
  <si>
    <t>類型(變頻/非變頻)
(下拉式選單)</t>
  </si>
  <si>
    <r>
      <rPr>
        <sz val="12"/>
        <color indexed="8"/>
        <rFont val="標楷體"/>
        <family val="4"/>
      </rPr>
      <t>冷凍能力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冷凍噸</t>
    </r>
    <r>
      <rPr>
        <sz val="12"/>
        <color indexed="8"/>
        <rFont val="Times New Roman"/>
        <family val="1"/>
      </rPr>
      <t>RT)</t>
    </r>
    <r>
      <rPr>
        <sz val="12"/>
        <color indexed="8"/>
        <rFont val="Times New Roman"/>
        <family val="1"/>
      </rPr>
      <t xml:space="preserve">
(</t>
    </r>
    <r>
      <rPr>
        <sz val="12"/>
        <color indexed="8"/>
        <rFont val="標楷體"/>
        <family val="4"/>
      </rPr>
      <t>下拉式選單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</si>
  <si>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冷凍能力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冷凍噸</t>
    </r>
    <r>
      <rPr>
        <sz val="12"/>
        <color indexed="8"/>
        <rFont val="Times New Roman"/>
        <family val="1"/>
      </rPr>
      <t>RT)
(</t>
    </r>
    <r>
      <rPr>
        <sz val="12"/>
        <color indexed="8"/>
        <rFont val="標楷體"/>
        <family val="4"/>
      </rPr>
      <t>下拉式選單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</si>
</sst>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&quot;$&quot;#,##0"/>
    <numFmt numFmtId="178" formatCode="&quot;$&quot;#,##0_);[Red]\(&quot;$&quot;#,##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7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center" wrapText="1" readingOrder="1"/>
    </xf>
    <xf numFmtId="0" fontId="43" fillId="35" borderId="10" xfId="0" applyFont="1" applyFill="1" applyBorder="1" applyAlignment="1">
      <alignment horizontal="center" vertical="center" wrapText="1" readingOrder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177" fontId="43" fillId="35" borderId="10" xfId="0" applyNumberFormat="1" applyFont="1" applyFill="1" applyBorder="1" applyAlignment="1">
      <alignment horizontal="right" vertical="center" wrapText="1" readingOrder="1"/>
    </xf>
    <xf numFmtId="0" fontId="45" fillId="33" borderId="10" xfId="0" applyFont="1" applyFill="1" applyBorder="1" applyAlignment="1">
      <alignment horizontal="center" vertical="center" wrapText="1"/>
    </xf>
    <xf numFmtId="177" fontId="41" fillId="36" borderId="10" xfId="0" applyNumberFormat="1" applyFont="1" applyFill="1" applyBorder="1" applyAlignment="1">
      <alignment horizontal="right" vertical="center" wrapText="1"/>
    </xf>
    <xf numFmtId="178" fontId="41" fillId="36" borderId="10" xfId="0" applyNumberFormat="1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center" vertical="center" wrapText="1" readingOrder="1"/>
    </xf>
    <xf numFmtId="0" fontId="41" fillId="35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left" wrapText="1"/>
    </xf>
    <xf numFmtId="0" fontId="41" fillId="35" borderId="12" xfId="0" applyFont="1" applyFill="1" applyBorder="1" applyAlignment="1">
      <alignment horizontal="left" vertical="top" wrapText="1"/>
    </xf>
    <xf numFmtId="0" fontId="42" fillId="35" borderId="12" xfId="0" applyFont="1" applyFill="1" applyBorder="1" applyAlignment="1">
      <alignment horizontal="left" vertical="top"/>
    </xf>
    <xf numFmtId="0" fontId="43" fillId="34" borderId="10" xfId="0" applyFont="1" applyFill="1" applyBorder="1" applyAlignment="1">
      <alignment horizontal="center" vertical="center" wrapText="1" readingOrder="1"/>
    </xf>
    <xf numFmtId="0" fontId="44" fillId="34" borderId="10" xfId="0" applyFont="1" applyFill="1" applyBorder="1" applyAlignment="1">
      <alignment horizontal="center" vertical="center" wrapText="1" readingOrder="1"/>
    </xf>
    <xf numFmtId="0" fontId="42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5" borderId="12" xfId="0" applyFont="1" applyFill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="115" zoomScaleNormal="115" zoomScalePageLayoutView="0" workbookViewId="0" topLeftCell="A1">
      <selection activeCell="B13" sqref="B13"/>
    </sheetView>
  </sheetViews>
  <sheetFormatPr defaultColWidth="9.00390625" defaultRowHeight="15.75"/>
  <cols>
    <col min="1" max="1" width="30.625" style="1" customWidth="1"/>
    <col min="2" max="2" width="26.125" style="1" customWidth="1"/>
    <col min="3" max="3" width="15.00390625" style="1" customWidth="1"/>
    <col min="4" max="4" width="18.75390625" style="1" customWidth="1"/>
    <col min="5" max="5" width="16.125" style="1" customWidth="1"/>
    <col min="6" max="16384" width="9.00390625" style="1" customWidth="1"/>
  </cols>
  <sheetData>
    <row r="1" spans="1:5" ht="15.75">
      <c r="A1" s="23" t="s">
        <v>49</v>
      </c>
      <c r="B1" s="23"/>
      <c r="C1" s="23"/>
      <c r="D1" s="23"/>
      <c r="E1" s="23"/>
    </row>
    <row r="2" spans="1:5" ht="15.75">
      <c r="A2" s="24"/>
      <c r="B2" s="24"/>
      <c r="C2" s="24"/>
      <c r="D2" s="24"/>
      <c r="E2" s="24"/>
    </row>
    <row r="3" spans="1:5" ht="39.75" customHeight="1">
      <c r="A3" s="16" t="s">
        <v>41</v>
      </c>
      <c r="B3" s="16" t="s">
        <v>59</v>
      </c>
      <c r="C3" s="16" t="s">
        <v>60</v>
      </c>
      <c r="D3" s="14" t="s">
        <v>0</v>
      </c>
      <c r="E3" s="14" t="s">
        <v>28</v>
      </c>
    </row>
    <row r="4" spans="1:5" ht="27" customHeight="1">
      <c r="A4" s="25" t="s">
        <v>31</v>
      </c>
      <c r="B4" s="21" t="s">
        <v>57</v>
      </c>
      <c r="C4" s="7" t="s">
        <v>27</v>
      </c>
      <c r="D4" s="12" t="s">
        <v>29</v>
      </c>
      <c r="E4" s="6"/>
    </row>
    <row r="5" spans="1:5" ht="16.5">
      <c r="A5" s="25"/>
      <c r="B5" s="21" t="s">
        <v>58</v>
      </c>
      <c r="C5" s="7" t="s">
        <v>1</v>
      </c>
      <c r="D5" s="12" t="s">
        <v>30</v>
      </c>
      <c r="E5" s="6"/>
    </row>
    <row r="6" spans="1:5" ht="16.5">
      <c r="A6" s="25" t="s">
        <v>32</v>
      </c>
      <c r="B6" s="21" t="s">
        <v>57</v>
      </c>
      <c r="C6" s="7" t="s">
        <v>1</v>
      </c>
      <c r="D6" s="12" t="s">
        <v>33</v>
      </c>
      <c r="E6" s="6"/>
    </row>
    <row r="7" spans="1:5" ht="16.5">
      <c r="A7" s="25"/>
      <c r="B7" s="21" t="s">
        <v>57</v>
      </c>
      <c r="C7" s="7" t="s">
        <v>1</v>
      </c>
      <c r="D7" s="12" t="s">
        <v>30</v>
      </c>
      <c r="E7" s="6"/>
    </row>
    <row r="8" spans="1:5" ht="16.5">
      <c r="A8" s="12" t="s">
        <v>36</v>
      </c>
      <c r="B8" s="21" t="s">
        <v>57</v>
      </c>
      <c r="C8" s="7" t="s">
        <v>1</v>
      </c>
      <c r="D8" s="12" t="s">
        <v>29</v>
      </c>
      <c r="E8" s="6"/>
    </row>
    <row r="9" spans="1:5" ht="55.5" customHeight="1">
      <c r="A9" s="26" t="s">
        <v>51</v>
      </c>
      <c r="B9" s="26"/>
      <c r="C9" s="26"/>
      <c r="D9" s="26"/>
      <c r="E9" s="26"/>
    </row>
    <row r="12" ht="16.5" customHeight="1"/>
    <row r="16" ht="15.75" customHeight="1"/>
  </sheetData>
  <sheetProtection/>
  <mergeCells count="4">
    <mergeCell ref="A1:E2"/>
    <mergeCell ref="A4:A5"/>
    <mergeCell ref="A6:A7"/>
    <mergeCell ref="A9:E9"/>
  </mergeCells>
  <dataValidations count="2">
    <dataValidation type="list" allowBlank="1" showInputMessage="1" showErrorMessage="1" sqref="C4:C8">
      <formula1>"2呎,4呎"</formula1>
    </dataValidation>
    <dataValidation type="list" allowBlank="1" showInputMessage="1" showErrorMessage="1" sqref="B4:B8">
      <formula1>"單支燈管(山形、格柵等),雙支燈管(山形、格柵等),三/四支燈管(山形、格柵等)"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zoomScale="115" zoomScaleNormal="115" zoomScalePageLayoutView="0" workbookViewId="0" topLeftCell="A1">
      <selection activeCell="B4" sqref="B4:B6"/>
    </sheetView>
  </sheetViews>
  <sheetFormatPr defaultColWidth="9.00390625" defaultRowHeight="15.75"/>
  <cols>
    <col min="1" max="1" width="23.625" style="1" customWidth="1"/>
    <col min="2" max="2" width="23.25390625" style="1" customWidth="1"/>
    <col min="3" max="3" width="18.625" style="1" customWidth="1"/>
    <col min="4" max="4" width="13.00390625" style="1" customWidth="1"/>
    <col min="5" max="5" width="15.75390625" style="1" customWidth="1"/>
    <col min="6" max="6" width="16.00390625" style="1" customWidth="1"/>
    <col min="7" max="9" width="9.00390625" style="1" customWidth="1"/>
    <col min="10" max="10" width="17.625" style="1" customWidth="1"/>
    <col min="11" max="26" width="9.00390625" style="1" customWidth="1"/>
    <col min="27" max="34" width="0" style="1" hidden="1" customWidth="1"/>
    <col min="35" max="16384" width="9.00390625" style="1" customWidth="1"/>
  </cols>
  <sheetData>
    <row r="1" spans="1:31" ht="15.75">
      <c r="A1" s="23" t="s">
        <v>50</v>
      </c>
      <c r="B1" s="23"/>
      <c r="C1" s="23"/>
      <c r="D1" s="23"/>
      <c r="E1" s="23"/>
      <c r="AC1" s="30" t="s">
        <v>40</v>
      </c>
      <c r="AD1" s="29" t="s">
        <v>19</v>
      </c>
      <c r="AE1" s="29"/>
    </row>
    <row r="2" spans="1:31" ht="16.5">
      <c r="A2" s="24"/>
      <c r="B2" s="24"/>
      <c r="C2" s="24"/>
      <c r="D2" s="24"/>
      <c r="E2" s="24"/>
      <c r="AC2" s="29"/>
      <c r="AD2" s="10" t="s">
        <v>13</v>
      </c>
      <c r="AE2" s="10" t="s">
        <v>14</v>
      </c>
    </row>
    <row r="3" spans="1:31" ht="66">
      <c r="A3" s="4" t="s">
        <v>34</v>
      </c>
      <c r="B3" s="4" t="s">
        <v>62</v>
      </c>
      <c r="C3" s="4" t="s">
        <v>60</v>
      </c>
      <c r="D3" s="3" t="s">
        <v>35</v>
      </c>
      <c r="E3" s="3" t="s">
        <v>45</v>
      </c>
      <c r="F3" s="4" t="s">
        <v>44</v>
      </c>
      <c r="AA3" s="3" t="s">
        <v>20</v>
      </c>
      <c r="AC3" s="11" t="s">
        <v>15</v>
      </c>
      <c r="AD3" s="15">
        <v>500</v>
      </c>
      <c r="AE3" s="15">
        <v>900</v>
      </c>
    </row>
    <row r="4" spans="1:31" ht="49.5">
      <c r="A4" s="12" t="s">
        <v>21</v>
      </c>
      <c r="B4" s="21" t="s">
        <v>61</v>
      </c>
      <c r="C4" s="7" t="s">
        <v>1</v>
      </c>
      <c r="D4" s="6"/>
      <c r="E4" s="6"/>
      <c r="F4" s="8"/>
      <c r="AA4" s="17">
        <f>IF(AND($B4="單支(山形、格柵等)",$C4="2呎"),$D4*500,IF(AND($B4="單支(山形、格柵等)",$C4="4呎"),$D4*900,IF(AND($B4="雙支(山形、格柵等)",$C4="2呎"),$D4*600,IF(AND($B4="雙支(山形、格柵等)",$C4="4呎"),$D4*1000,IF(AND($B4="三/四支(山形、格柵等)",$C4="2呎"),$D4*1200,$D4*1600)))))</f>
        <v>0</v>
      </c>
      <c r="AC4" s="11" t="s">
        <v>16</v>
      </c>
      <c r="AD4" s="15">
        <v>600</v>
      </c>
      <c r="AE4" s="15">
        <v>1000</v>
      </c>
    </row>
    <row r="5" spans="1:31" ht="49.5">
      <c r="A5" s="12" t="s">
        <v>22</v>
      </c>
      <c r="B5" s="21" t="s">
        <v>61</v>
      </c>
      <c r="C5" s="7" t="s">
        <v>1</v>
      </c>
      <c r="D5" s="6"/>
      <c r="E5" s="6"/>
      <c r="F5" s="13"/>
      <c r="AA5" s="17">
        <f>IF(AND($B5="單支(山形、格柵等)",$C5="2呎"),$D5*500,IF(AND($B5="單支(山形、格柵等)",$C5="4呎"),$D5*900,IF(AND($B5="雙支(山形、格柵等)",$C5="2呎"),$D5*600,IF(AND($B5="雙支(山形、格柵等)",$C5="4呎"),$D5*1000,IF(AND($B5="三/四支(山形、格柵等)",$C5="2呎"),$D5*1200,$D5*1600)))))</f>
        <v>0</v>
      </c>
      <c r="AC5" s="11" t="s">
        <v>17</v>
      </c>
      <c r="AD5" s="15">
        <v>1200</v>
      </c>
      <c r="AE5" s="15">
        <v>1600</v>
      </c>
    </row>
    <row r="6" spans="1:29" ht="16.5">
      <c r="A6" s="12" t="s">
        <v>22</v>
      </c>
      <c r="B6" s="21" t="s">
        <v>61</v>
      </c>
      <c r="C6" s="7" t="s">
        <v>1</v>
      </c>
      <c r="D6" s="6"/>
      <c r="E6" s="6"/>
      <c r="F6" s="13"/>
      <c r="AA6" s="17">
        <f>IF(AND($B6="單支(山形、格柵等)",$C6="2呎"),$D6*500,IF(AND($B6="單支(山形、格柵等)",$C6="4呎"),$D6*900,IF(AND($B6="雙支(山形、格柵等)",$C6="2呎"),$D6*600,IF(AND($B6="雙支(山形、格柵等)",$C6="4呎"),$D6*1000,IF(AND($B6="三/四支(山形、格柵等)",$C6="2呎"),$D6*1200,$D6*1600)))))</f>
        <v>0</v>
      </c>
      <c r="AC6" s="2" t="s">
        <v>7</v>
      </c>
    </row>
    <row r="7" spans="1:4" ht="51.75" customHeight="1">
      <c r="A7" s="27" t="s">
        <v>54</v>
      </c>
      <c r="B7" s="28"/>
      <c r="C7" s="28"/>
      <c r="D7" s="28"/>
    </row>
    <row r="8" ht="33.75" customHeight="1"/>
  </sheetData>
  <sheetProtection/>
  <mergeCells count="4">
    <mergeCell ref="A7:D7"/>
    <mergeCell ref="AD1:AE1"/>
    <mergeCell ref="A1:E2"/>
    <mergeCell ref="AC1:AC2"/>
  </mergeCells>
  <dataValidations count="2">
    <dataValidation type="list" allowBlank="1" showInputMessage="1" showErrorMessage="1" sqref="C4:C6">
      <formula1>"2呎,4呎"</formula1>
    </dataValidation>
    <dataValidation type="list" allowBlank="1" showInputMessage="1" showErrorMessage="1" sqref="B4:B6">
      <formula1>"單支燈管(山形、格柵等),雙支燈管(山形、格柵等),三/四支燈管(山形、格柵等)"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15" zoomScaleNormal="115" zoomScalePageLayoutView="0" workbookViewId="0" topLeftCell="A1">
      <selection activeCell="C17" sqref="C17"/>
    </sheetView>
  </sheetViews>
  <sheetFormatPr defaultColWidth="9.00390625" defaultRowHeight="15.75"/>
  <cols>
    <col min="1" max="1" width="14.375" style="1" customWidth="1"/>
    <col min="2" max="2" width="23.00390625" style="1" customWidth="1"/>
    <col min="3" max="3" width="24.125" style="1" customWidth="1"/>
    <col min="4" max="4" width="18.625" style="1" customWidth="1"/>
    <col min="5" max="5" width="22.125" style="1" customWidth="1"/>
    <col min="6" max="6" width="24.00390625" style="1" customWidth="1"/>
    <col min="7" max="16384" width="9.00390625" style="1" customWidth="1"/>
  </cols>
  <sheetData>
    <row r="1" spans="1:5" ht="15.75">
      <c r="A1" s="23" t="s">
        <v>52</v>
      </c>
      <c r="B1" s="23"/>
      <c r="C1" s="23"/>
      <c r="D1" s="23"/>
      <c r="E1" s="23"/>
    </row>
    <row r="2" spans="1:5" ht="15.75">
      <c r="A2" s="24"/>
      <c r="B2" s="24"/>
      <c r="C2" s="24"/>
      <c r="D2" s="24"/>
      <c r="E2" s="24"/>
    </row>
    <row r="3" spans="1:6" ht="33">
      <c r="A3" s="16" t="s">
        <v>37</v>
      </c>
      <c r="B3" s="16" t="s">
        <v>63</v>
      </c>
      <c r="C3" s="22" t="s">
        <v>66</v>
      </c>
      <c r="D3" s="14" t="s">
        <v>38</v>
      </c>
      <c r="E3" s="14" t="s">
        <v>42</v>
      </c>
      <c r="F3" s="14" t="s">
        <v>43</v>
      </c>
    </row>
    <row r="4" spans="1:6" ht="16.5">
      <c r="A4" s="6" t="s">
        <v>12</v>
      </c>
      <c r="B4" s="7" t="s">
        <v>2</v>
      </c>
      <c r="C4" s="7" t="s">
        <v>24</v>
      </c>
      <c r="D4" s="20"/>
      <c r="E4" s="6"/>
      <c r="F4" s="6"/>
    </row>
    <row r="5" spans="1:6" ht="16.5">
      <c r="A5" s="6" t="s">
        <v>4</v>
      </c>
      <c r="B5" s="7" t="s">
        <v>2</v>
      </c>
      <c r="C5" s="7" t="s">
        <v>25</v>
      </c>
      <c r="D5" s="20"/>
      <c r="E5" s="6"/>
      <c r="F5" s="6"/>
    </row>
    <row r="6" spans="1:6" ht="16.5">
      <c r="A6" s="6" t="s">
        <v>5</v>
      </c>
      <c r="B6" s="7" t="s">
        <v>2</v>
      </c>
      <c r="C6" s="9" t="s">
        <v>26</v>
      </c>
      <c r="D6" s="20"/>
      <c r="E6" s="6"/>
      <c r="F6" s="6"/>
    </row>
    <row r="7" spans="1:6" ht="16.5">
      <c r="A7" s="6" t="s">
        <v>6</v>
      </c>
      <c r="B7" s="7" t="s">
        <v>2</v>
      </c>
      <c r="C7" s="9" t="s">
        <v>26</v>
      </c>
      <c r="D7" s="20"/>
      <c r="E7" s="6"/>
      <c r="F7" s="6"/>
    </row>
    <row r="8" spans="1:6" ht="53.25" customHeight="1">
      <c r="A8" s="26" t="s">
        <v>55</v>
      </c>
      <c r="B8" s="26"/>
      <c r="C8" s="26"/>
      <c r="D8" s="26"/>
      <c r="E8" s="26"/>
      <c r="F8" s="26"/>
    </row>
    <row r="15" ht="15.75" customHeight="1"/>
  </sheetData>
  <sheetProtection/>
  <mergeCells count="2">
    <mergeCell ref="A1:E2"/>
    <mergeCell ref="A8:F8"/>
  </mergeCells>
  <dataValidations count="4">
    <dataValidation type="list" allowBlank="1" showInputMessage="1" showErrorMessage="1" sqref="C6:C7">
      <formula1>"1.0以下,1.1~1.5,1.6~2.0,2.1~2.5,2.5~3.0,3.1以上"</formula1>
    </dataValidation>
    <dataValidation type="list" allowBlank="1" showInputMessage="1" showErrorMessage="1" sqref="C5">
      <formula1>"5.0以下,5.1~7.5,7.6~10.0,10.1~15.0,15.1~20.0,20.1以上"</formula1>
    </dataValidation>
    <dataValidation type="list" allowBlank="1" showErrorMessage="1" sqref="C4">
      <formula1>"50以下,51~75,76~100,101~150,151~200,201~300,301~500,501~1000,1000上"</formula1>
    </dataValidation>
    <dataValidation type="list" allowBlank="1" showInputMessage="1" showErrorMessage="1" sqref="B4:B7">
      <formula1>"變頻,非變頻"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"/>
  <sheetViews>
    <sheetView zoomScale="115" zoomScaleNormal="115" zoomScalePageLayoutView="0" workbookViewId="0" topLeftCell="A1">
      <selection activeCell="D9" sqref="D9"/>
    </sheetView>
  </sheetViews>
  <sheetFormatPr defaultColWidth="9.00390625" defaultRowHeight="15.75"/>
  <cols>
    <col min="1" max="1" width="16.50390625" style="1" customWidth="1"/>
    <col min="2" max="2" width="22.375" style="1" customWidth="1"/>
    <col min="3" max="3" width="20.125" style="1" bestFit="1" customWidth="1"/>
    <col min="4" max="4" width="13.75390625" style="1" customWidth="1"/>
    <col min="5" max="5" width="18.50390625" style="1" customWidth="1"/>
    <col min="6" max="6" width="20.375" style="1" customWidth="1"/>
    <col min="7" max="26" width="9.00390625" style="1" customWidth="1"/>
    <col min="27" max="32" width="0" style="1" hidden="1" customWidth="1"/>
    <col min="33" max="16384" width="9.00390625" style="1" customWidth="1"/>
  </cols>
  <sheetData>
    <row r="1" spans="1:29" ht="28.5" customHeight="1">
      <c r="A1" s="23" t="s">
        <v>53</v>
      </c>
      <c r="B1" s="23"/>
      <c r="C1" s="23"/>
      <c r="D1" s="23"/>
      <c r="E1" s="23"/>
      <c r="AA1" s="3" t="s">
        <v>18</v>
      </c>
      <c r="AB1" s="19" t="s">
        <v>39</v>
      </c>
      <c r="AC1" s="10" t="s">
        <v>23</v>
      </c>
    </row>
    <row r="2" spans="1:29" ht="6.75" customHeight="1">
      <c r="A2" s="24"/>
      <c r="B2" s="24"/>
      <c r="C2" s="24"/>
      <c r="D2" s="24"/>
      <c r="E2" s="24"/>
      <c r="AA2" s="18">
        <f>IF($C4="50以下",$D4*50*15000,IF($C4="51~75",$D4*63*15000,IF($C4="76~100",$D4*87*15000,IF($C4="101~150",$D4*125*15000,IF($C4="151~200",$D4*175*15000,IF($C4="201~300",$D4*250*15000,IF($C4="301~500",$D4*400*15000,IF($C4="501~1000",$D4*750*15000,$D4*1000*15000))))))))</f>
        <v>0</v>
      </c>
      <c r="AB2" s="11" t="s">
        <v>8</v>
      </c>
      <c r="AC2" s="15">
        <v>15000</v>
      </c>
    </row>
    <row r="3" spans="1:29" ht="48" customHeight="1">
      <c r="A3" s="4" t="s">
        <v>34</v>
      </c>
      <c r="B3" s="4" t="s">
        <v>64</v>
      </c>
      <c r="C3" s="22" t="s">
        <v>65</v>
      </c>
      <c r="D3" s="3" t="s">
        <v>47</v>
      </c>
      <c r="E3" s="3" t="s">
        <v>48</v>
      </c>
      <c r="F3" s="5" t="s">
        <v>46</v>
      </c>
      <c r="AA3" s="18">
        <f>IF($C5="5.0以下",$D5*5*30000,IF($C5="5.1~7.5",$D5*6.3*30000,IF($C5="7.6~10.0",$D5*8.8*30000,IF($C5="10.1~15.0",$D5*12.6*30000,IF($C5="15.1~20.0",$D5*17.5*30000,$D5*20.1*30000)))))</f>
        <v>0</v>
      </c>
      <c r="AB3" s="11" t="s">
        <v>9</v>
      </c>
      <c r="AC3" s="15">
        <v>30000</v>
      </c>
    </row>
    <row r="4" spans="1:29" ht="27.75" customHeight="1">
      <c r="A4" s="6" t="s">
        <v>3</v>
      </c>
      <c r="B4" s="7" t="s">
        <v>2</v>
      </c>
      <c r="C4" s="7" t="s">
        <v>24</v>
      </c>
      <c r="D4" s="6"/>
      <c r="E4" s="6"/>
      <c r="F4" s="8"/>
      <c r="AA4" s="18">
        <f>IF($C6="1.0以下",$D6*1*30000,IF($C6="1.1~1.5",$D6*1.3*30000,IF($C6="1.6~2.0",$D6*1.8*30000,IF($C6="2.1~2.5",$D6*2.3*30000,IF($C6="2.5~3.0",$D6*2.75*30000,$D6*3.1*30000)))))</f>
        <v>0</v>
      </c>
      <c r="AB4" s="11" t="s">
        <v>10</v>
      </c>
      <c r="AC4" s="15">
        <v>30000</v>
      </c>
    </row>
    <row r="5" spans="1:29" ht="27.75" customHeight="1">
      <c r="A5" s="6" t="s">
        <v>4</v>
      </c>
      <c r="B5" s="7" t="s">
        <v>2</v>
      </c>
      <c r="C5" s="7" t="s">
        <v>25</v>
      </c>
      <c r="D5" s="6"/>
      <c r="E5" s="6"/>
      <c r="F5" s="8"/>
      <c r="AA5" s="18">
        <f>IF($C7="1.0以下",$D7*1*30000,IF($C7="1.1~1.5",$D7*1.3*30000,IF($C7="1.6~2.0",$D7*1.8*30000,IF($C7="2.1~2.5",$D7*2.3*30000,IF($C7="2.5~3.0",$D7*2.75*30000,$D7*3.1*30000)))))</f>
        <v>0</v>
      </c>
      <c r="AB5" s="11" t="s">
        <v>11</v>
      </c>
      <c r="AC5" s="15">
        <v>30000</v>
      </c>
    </row>
    <row r="6" spans="1:30" ht="27.75" customHeight="1">
      <c r="A6" s="6" t="s">
        <v>5</v>
      </c>
      <c r="B6" s="7" t="s">
        <v>2</v>
      </c>
      <c r="C6" s="7" t="s">
        <v>26</v>
      </c>
      <c r="D6" s="6"/>
      <c r="E6" s="6"/>
      <c r="F6" s="8"/>
      <c r="AB6" s="31" t="s">
        <v>7</v>
      </c>
      <c r="AC6" s="32"/>
      <c r="AD6" s="32"/>
    </row>
    <row r="7" spans="1:6" ht="27.75" customHeight="1">
      <c r="A7" s="6" t="s">
        <v>6</v>
      </c>
      <c r="B7" s="7" t="s">
        <v>2</v>
      </c>
      <c r="C7" s="7" t="s">
        <v>26</v>
      </c>
      <c r="D7" s="6"/>
      <c r="E7" s="6"/>
      <c r="F7" s="8"/>
    </row>
    <row r="8" spans="1:6" ht="51.75" customHeight="1">
      <c r="A8" s="27" t="s">
        <v>56</v>
      </c>
      <c r="B8" s="33"/>
      <c r="C8" s="33"/>
      <c r="D8" s="33"/>
      <c r="E8" s="33"/>
      <c r="F8" s="33"/>
    </row>
  </sheetData>
  <sheetProtection/>
  <mergeCells count="3">
    <mergeCell ref="AB6:AD6"/>
    <mergeCell ref="A1:E2"/>
    <mergeCell ref="A8:F8"/>
  </mergeCells>
  <dataValidations count="4">
    <dataValidation type="list" allowBlank="1" showErrorMessage="1" sqref="C4">
      <formula1>"50以下,51~75,76~100,101~150,151~200,201~300,301~500,501~1000,1000上"</formula1>
    </dataValidation>
    <dataValidation type="list" allowBlank="1" showInputMessage="1" showErrorMessage="1" sqref="C5">
      <formula1>"5.0以下,5.1~7.5,7.6~10.0,10.1~15.0,15.1~20.0,20.1以上"</formula1>
    </dataValidation>
    <dataValidation type="list" allowBlank="1" showInputMessage="1" showErrorMessage="1" sqref="C6:C7">
      <formula1>"1.0以下,1.1~1.5,1.6~2.0,2.1~2.5,2.5~3.0,3.1以上"</formula1>
    </dataValidation>
    <dataValidation type="list" allowBlank="1" showInputMessage="1" showErrorMessage="1" sqref="B4:B7">
      <formula1>"變頻,非變頻"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2017-10-24T07:54:44Z</dcterms:modified>
  <cp:category/>
  <cp:version/>
  <cp:contentType/>
  <cp:contentStatus/>
</cp:coreProperties>
</file>